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lisa\Desktop\BUP\"/>
    </mc:Choice>
  </mc:AlternateContent>
  <xr:revisionPtr revIDLastSave="0" documentId="13_ncr:1_{75A37ECC-FF12-4C4A-B59B-905777E80554}" xr6:coauthVersionLast="47" xr6:coauthVersionMax="47" xr10:uidLastSave="{00000000-0000-0000-0000-000000000000}"/>
  <bookViews>
    <workbookView xWindow="-110" yWindow="-110" windowWidth="19420" windowHeight="10300" xr2:uid="{270E736C-3B6E-454F-B61A-5A9801F46ADD}"/>
  </bookViews>
  <sheets>
    <sheet name="Budget_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/>
  <c r="G18" i="1"/>
  <c r="G19" i="1"/>
  <c r="F17" i="1"/>
  <c r="F18" i="1"/>
  <c r="F15" i="1"/>
  <c r="E15" i="1"/>
  <c r="E17" i="1"/>
  <c r="E18" i="1"/>
  <c r="D15" i="1"/>
  <c r="N15" i="1" s="1"/>
  <c r="D17" i="1"/>
  <c r="D18" i="1"/>
  <c r="D19" i="1"/>
  <c r="E19" i="1" s="1"/>
  <c r="F19" i="1" s="1"/>
  <c r="D16" i="1"/>
  <c r="N16" i="1" s="1"/>
  <c r="I15" i="1"/>
  <c r="J15" i="1"/>
  <c r="E16" i="1" l="1"/>
  <c r="F16" i="1" s="1"/>
  <c r="G16" i="1" s="1"/>
  <c r="AC16" i="1" s="1"/>
  <c r="AE40" i="1"/>
  <c r="Z40" i="1"/>
  <c r="U40" i="1"/>
  <c r="P40" i="1"/>
  <c r="U38" i="1"/>
  <c r="P38" i="1"/>
  <c r="AG32" i="1"/>
  <c r="AG29" i="1"/>
  <c r="AG28" i="1"/>
  <c r="X19" i="1"/>
  <c r="Y19" i="1" s="1"/>
  <c r="Z19" i="1" s="1"/>
  <c r="N19" i="1"/>
  <c r="I19" i="1"/>
  <c r="J19" i="1" s="1"/>
  <c r="AC19" i="1"/>
  <c r="S19" i="1"/>
  <c r="X18" i="1"/>
  <c r="S18" i="1"/>
  <c r="N18" i="1"/>
  <c r="O18" i="1" s="1"/>
  <c r="AC18" i="1"/>
  <c r="I18" i="1"/>
  <c r="AC17" i="1"/>
  <c r="AD17" i="1" s="1"/>
  <c r="X17" i="1"/>
  <c r="Y17" i="1" s="1"/>
  <c r="Z17" i="1" s="1"/>
  <c r="N17" i="1"/>
  <c r="S17" i="1"/>
  <c r="O16" i="1"/>
  <c r="P16" i="1" s="1"/>
  <c r="I16" i="1"/>
  <c r="AC15" i="1"/>
  <c r="AD15" i="1" s="1"/>
  <c r="X15" i="1"/>
  <c r="Y15" i="1" s="1"/>
  <c r="Z15" i="1" s="1"/>
  <c r="S15" i="1"/>
  <c r="O15" i="1"/>
  <c r="N3" i="1"/>
  <c r="S16" i="1" l="1"/>
  <c r="T16" i="1" s="1"/>
  <c r="X16" i="1"/>
  <c r="Y16" i="1" s="1"/>
  <c r="Z16" i="1" s="1"/>
  <c r="AG21" i="1"/>
  <c r="AG31" i="1"/>
  <c r="T19" i="1"/>
  <c r="U19" i="1" s="1"/>
  <c r="AD19" i="1"/>
  <c r="AE19" i="1" s="1"/>
  <c r="J16" i="1"/>
  <c r="K16" i="1" s="1"/>
  <c r="J18" i="1"/>
  <c r="K18" i="1" s="1"/>
  <c r="AD18" i="1"/>
  <c r="AE18" i="1" s="1"/>
  <c r="T17" i="1"/>
  <c r="U17" i="1" s="1"/>
  <c r="AD16" i="1"/>
  <c r="AE16" i="1" s="1"/>
  <c r="K15" i="1"/>
  <c r="P18" i="1"/>
  <c r="AE17" i="1"/>
  <c r="T18" i="1"/>
  <c r="U18" i="1" s="1"/>
  <c r="P15" i="1"/>
  <c r="O17" i="1"/>
  <c r="P17" i="1" s="1"/>
  <c r="K19" i="1"/>
  <c r="T15" i="1"/>
  <c r="U15" i="1" s="1"/>
  <c r="Y18" i="1"/>
  <c r="Z18" i="1" s="1"/>
  <c r="AE15" i="1"/>
  <c r="J17" i="1"/>
  <c r="K17" i="1" s="1"/>
  <c r="O19" i="1"/>
  <c r="P19" i="1" s="1"/>
  <c r="AG30" i="1"/>
  <c r="U16" i="1" l="1"/>
  <c r="AG16" i="1" s="1"/>
  <c r="AG18" i="1"/>
  <c r="Z33" i="1"/>
  <c r="Z34" i="1" s="1"/>
  <c r="Z35" i="1" s="1"/>
  <c r="P33" i="1"/>
  <c r="P34" i="1" s="1"/>
  <c r="AG15" i="1"/>
  <c r="K33" i="1"/>
  <c r="AE33" i="1"/>
  <c r="AE34" i="1" s="1"/>
  <c r="AG17" i="1"/>
  <c r="AG19" i="1"/>
  <c r="U33" i="1" l="1"/>
  <c r="U34" i="1" s="1"/>
  <c r="U35" i="1" s="1"/>
  <c r="U36" i="1" s="1"/>
  <c r="K34" i="1"/>
  <c r="K35" i="1" s="1"/>
  <c r="P35" i="1"/>
  <c r="P36" i="1" s="1"/>
  <c r="B9" i="1" s="1"/>
  <c r="Z36" i="1"/>
  <c r="B11" i="1" s="1"/>
  <c r="AE35" i="1"/>
  <c r="AE36" i="1" s="1"/>
  <c r="B12" i="1" s="1"/>
  <c r="AG33" i="1" l="1"/>
  <c r="B10" i="1"/>
  <c r="AG34" i="1"/>
  <c r="AG35" i="1" l="1"/>
  <c r="K36" i="1"/>
  <c r="B8" i="1" s="1"/>
  <c r="B7" i="1" l="1"/>
  <c r="AG36" i="1"/>
</calcChain>
</file>

<file path=xl/sharedStrings.xml><?xml version="1.0" encoding="utf-8"?>
<sst xmlns="http://schemas.openxmlformats.org/spreadsheetml/2006/main" count="84" uniqueCount="42">
  <si>
    <t>Funding Sponsor:</t>
  </si>
  <si>
    <t>BUP Fringe Rate</t>
  </si>
  <si>
    <t>Overhead Rate:</t>
  </si>
  <si>
    <t>Total Budget</t>
  </si>
  <si>
    <t>Year 1</t>
  </si>
  <si>
    <t>Year 2</t>
  </si>
  <si>
    <t>Year 3</t>
  </si>
  <si>
    <t>Year 4</t>
  </si>
  <si>
    <t>Year 5</t>
  </si>
  <si>
    <t>FY25</t>
  </si>
  <si>
    <t>FY26</t>
  </si>
  <si>
    <t>FY27</t>
  </si>
  <si>
    <t>FY28</t>
  </si>
  <si>
    <t>FY29</t>
  </si>
  <si>
    <t>Overall Total</t>
  </si>
  <si>
    <t>Personnel</t>
  </si>
  <si>
    <t>Role</t>
  </si>
  <si>
    <t>Base Salary</t>
  </si>
  <si>
    <t>Effort</t>
  </si>
  <si>
    <t>Year 1 ( Grant Year 26)</t>
  </si>
  <si>
    <t>Year 2 ( Grant Year 27)</t>
  </si>
  <si>
    <t>Year 3 ( Grant Year 28)</t>
  </si>
  <si>
    <t>Year 4 ( Grant Year 29)</t>
  </si>
  <si>
    <t>Year 5 ( Grant Year 30)</t>
  </si>
  <si>
    <t>Directs</t>
  </si>
  <si>
    <t>MTDC</t>
  </si>
  <si>
    <t>Indirects</t>
  </si>
  <si>
    <t>Total</t>
  </si>
  <si>
    <t>Grant Name</t>
  </si>
  <si>
    <t>Project Date:</t>
  </si>
  <si>
    <t xml:space="preserve">Year 2 </t>
  </si>
  <si>
    <t xml:space="preserve">Year 5 </t>
  </si>
  <si>
    <t>Other Expenses</t>
  </si>
  <si>
    <t>SubContracts</t>
  </si>
  <si>
    <t>Subcontracts</t>
  </si>
  <si>
    <t>BUP EB/Fringe Rate:</t>
  </si>
  <si>
    <t>** Salary Note - To add base salary, click on + above and enter yearly salary.  When effort is enter, requested salary is computed</t>
  </si>
  <si>
    <t>Requested Salary</t>
  </si>
  <si>
    <t>EB/Fringe</t>
  </si>
  <si>
    <t>Select + to add base salary</t>
  </si>
  <si>
    <t>BUP PI</t>
  </si>
  <si>
    <t>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</si>
</sst>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10" fontId="0" fillId="0" borderId="0" xfId="0" applyNumberFormat="1"/>
    <xf numFmtId="9" fontId="0" fillId="0" borderId="0" xfId="0" applyNumberFormat="1"/>
    <xf numFmtId="44" fontId="0" fillId="0" borderId="0" xfId="1" applyFont="1"/>
    <xf numFmtId="0" fontId="5" fillId="0" borderId="0" xfId="0" applyFont="1" applyAlignment="1">
      <alignment horizontal="right"/>
    </xf>
    <xf numFmtId="9" fontId="0" fillId="0" borderId="1" xfId="0" applyNumberFormat="1" applyBorder="1"/>
    <xf numFmtId="0" fontId="0" fillId="3" borderId="3" xfId="0" applyFill="1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3" borderId="8" xfId="0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1" xfId="0" applyBorder="1"/>
    <xf numFmtId="0" fontId="0" fillId="0" borderId="10" xfId="0" applyBorder="1"/>
    <xf numFmtId="44" fontId="0" fillId="2" borderId="1" xfId="1" applyFont="1" applyFill="1" applyBorder="1"/>
    <xf numFmtId="9" fontId="0" fillId="0" borderId="10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1" xfId="0" applyNumberFormat="1" applyBorder="1"/>
    <xf numFmtId="0" fontId="0" fillId="4" borderId="2" xfId="0" applyFill="1" applyBorder="1"/>
    <xf numFmtId="44" fontId="0" fillId="0" borderId="0" xfId="1" applyFont="1" applyFill="1" applyBorder="1" applyAlignment="1">
      <alignment horizontal="center"/>
    </xf>
    <xf numFmtId="0" fontId="0" fillId="0" borderId="8" xfId="0" applyBorder="1"/>
    <xf numFmtId="44" fontId="0" fillId="0" borderId="13" xfId="1" applyFont="1" applyFill="1" applyBorder="1"/>
    <xf numFmtId="44" fontId="0" fillId="5" borderId="13" xfId="1" applyFont="1" applyFill="1" applyBorder="1"/>
    <xf numFmtId="44" fontId="0" fillId="5" borderId="0" xfId="1" applyFont="1" applyFill="1" applyBorder="1"/>
    <xf numFmtId="44" fontId="7" fillId="0" borderId="7" xfId="0" applyNumberFormat="1" applyFont="1" applyBorder="1"/>
    <xf numFmtId="0" fontId="7" fillId="0" borderId="9" xfId="0" applyFont="1" applyBorder="1"/>
    <xf numFmtId="0" fontId="7" fillId="0" borderId="6" xfId="0" applyFont="1" applyBorder="1"/>
    <xf numFmtId="0" fontId="0" fillId="0" borderId="17" xfId="0" applyBorder="1"/>
    <xf numFmtId="44" fontId="2" fillId="0" borderId="18" xfId="0" applyNumberFormat="1" applyFont="1" applyBorder="1"/>
    <xf numFmtId="0" fontId="0" fillId="3" borderId="19" xfId="0" applyFill="1" applyBorder="1"/>
    <xf numFmtId="0" fontId="2" fillId="0" borderId="18" xfId="0" applyFont="1" applyBorder="1"/>
    <xf numFmtId="44" fontId="0" fillId="0" borderId="0" xfId="0" applyNumberFormat="1"/>
    <xf numFmtId="0" fontId="3" fillId="0" borderId="0" xfId="0" applyFont="1"/>
    <xf numFmtId="0" fontId="6" fillId="0" borderId="10" xfId="0" applyFont="1" applyBorder="1"/>
    <xf numFmtId="44" fontId="0" fillId="0" borderId="10" xfId="0" applyNumberFormat="1" applyBorder="1"/>
    <xf numFmtId="44" fontId="0" fillId="0" borderId="10" xfId="1" applyFont="1" applyBorder="1"/>
    <xf numFmtId="44" fontId="0" fillId="0" borderId="20" xfId="0" applyNumberFormat="1" applyBorder="1"/>
    <xf numFmtId="9" fontId="0" fillId="0" borderId="11" xfId="0" applyNumberFormat="1" applyBorder="1"/>
    <xf numFmtId="44" fontId="0" fillId="0" borderId="0" xfId="1" applyFont="1" applyFill="1" applyBorder="1"/>
    <xf numFmtId="0" fontId="8" fillId="0" borderId="0" xfId="0" applyFont="1"/>
    <xf numFmtId="0" fontId="2" fillId="4" borderId="15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8" fillId="4" borderId="15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0" fillId="2" borderId="1" xfId="0" applyFill="1" applyBorder="1"/>
    <xf numFmtId="10" fontId="0" fillId="0" borderId="1" xfId="0" applyNumberFormat="1" applyBorder="1"/>
    <xf numFmtId="0" fontId="2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12CA-7F90-4547-A863-AD8AC26E286B}">
  <sheetPr>
    <pageSetUpPr fitToPage="1"/>
  </sheetPr>
  <dimension ref="A1:AG41"/>
  <sheetViews>
    <sheetView tabSelected="1" showWhiteSpace="0" view="pageLayout" zoomScale="60" zoomScaleNormal="90" zoomScalePageLayoutView="60" workbookViewId="0">
      <selection activeCell="J7" sqref="J7"/>
    </sheetView>
  </sheetViews>
  <sheetFormatPr defaultRowHeight="14.5" outlineLevelCol="2" x14ac:dyDescent="0.35"/>
  <cols>
    <col min="1" max="1" width="26.54296875" customWidth="1"/>
    <col min="2" max="2" width="21.54296875" customWidth="1"/>
    <col min="3" max="7" width="22.81640625" hidden="1" customWidth="1" outlineLevel="2"/>
    <col min="8" max="8" width="8.7265625" collapsed="1"/>
    <col min="9" max="9" width="15.81640625" customWidth="1"/>
    <col min="10" max="10" width="12.81640625" customWidth="1"/>
    <col min="11" max="11" width="17.54296875" customWidth="1"/>
    <col min="12" max="12" width="3.26953125" customWidth="1"/>
    <col min="13" max="13" width="9.453125" customWidth="1"/>
    <col min="14" max="14" width="13.453125" customWidth="1"/>
    <col min="15" max="15" width="12.453125" customWidth="1"/>
    <col min="16" max="16" width="16.54296875" customWidth="1"/>
    <col min="17" max="17" width="4.54296875" customWidth="1"/>
    <col min="18" max="18" width="7.1796875" customWidth="1"/>
    <col min="19" max="19" width="12.453125" customWidth="1"/>
    <col min="20" max="20" width="13" customWidth="1"/>
    <col min="21" max="21" width="14.7265625" customWidth="1"/>
    <col min="22" max="22" width="3.7265625" customWidth="1"/>
    <col min="23" max="23" width="8.1796875" customWidth="1"/>
    <col min="24" max="24" width="13.08984375" customWidth="1"/>
    <col min="25" max="25" width="12.453125" customWidth="1"/>
    <col min="26" max="26" width="17.54296875" customWidth="1"/>
    <col min="27" max="27" width="4.1796875" customWidth="1"/>
    <col min="28" max="28" width="7.54296875" customWidth="1"/>
    <col min="29" max="29" width="12.26953125" customWidth="1"/>
    <col min="30" max="30" width="12.1796875" customWidth="1"/>
    <col min="31" max="31" width="12.54296875" customWidth="1"/>
    <col min="33" max="33" width="16.453125" customWidth="1"/>
  </cols>
  <sheetData>
    <row r="1" spans="1:33" x14ac:dyDescent="0.35">
      <c r="A1" s="70" t="s">
        <v>28</v>
      </c>
      <c r="B1" s="68"/>
      <c r="J1" s="1"/>
    </row>
    <row r="2" spans="1:33" ht="15.5" x14ac:dyDescent="0.35">
      <c r="A2" s="70" t="s">
        <v>29</v>
      </c>
      <c r="B2" s="68"/>
      <c r="I2" s="43" t="s">
        <v>36</v>
      </c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33" x14ac:dyDescent="0.35">
      <c r="A3" s="70" t="s">
        <v>0</v>
      </c>
      <c r="B3" s="68"/>
      <c r="N3">
        <f>SUM(H3:J3)</f>
        <v>0</v>
      </c>
    </row>
    <row r="4" spans="1:33" x14ac:dyDescent="0.35">
      <c r="A4" s="70" t="s">
        <v>35</v>
      </c>
      <c r="B4" s="69">
        <v>0.125</v>
      </c>
      <c r="C4" s="2"/>
      <c r="D4" s="2"/>
      <c r="E4" s="2"/>
      <c r="F4" s="2"/>
      <c r="G4" s="2"/>
    </row>
    <row r="5" spans="1:33" x14ac:dyDescent="0.35">
      <c r="A5" s="70" t="s">
        <v>1</v>
      </c>
      <c r="B5" s="69">
        <v>0.125</v>
      </c>
      <c r="C5" s="2"/>
      <c r="D5" s="2"/>
      <c r="E5" s="2"/>
      <c r="F5" s="2"/>
      <c r="G5" s="2"/>
    </row>
    <row r="6" spans="1:33" x14ac:dyDescent="0.35">
      <c r="A6" s="70" t="s">
        <v>2</v>
      </c>
      <c r="B6" s="6">
        <v>0.1</v>
      </c>
      <c r="C6" s="3"/>
      <c r="D6" s="3"/>
      <c r="E6" s="3"/>
      <c r="F6" s="3"/>
      <c r="G6" s="3"/>
    </row>
    <row r="7" spans="1:33" x14ac:dyDescent="0.35">
      <c r="A7" s="70" t="s">
        <v>3</v>
      </c>
      <c r="B7" s="20">
        <f>SUM(B8:B12)</f>
        <v>63112.5</v>
      </c>
      <c r="C7" s="3"/>
      <c r="D7" s="3"/>
      <c r="E7" s="3"/>
      <c r="F7" s="3"/>
      <c r="G7" s="3"/>
    </row>
    <row r="8" spans="1:33" x14ac:dyDescent="0.35">
      <c r="A8" s="5" t="s">
        <v>4</v>
      </c>
      <c r="B8" s="4">
        <f>K36</f>
        <v>30937.5</v>
      </c>
      <c r="C8" s="3"/>
      <c r="D8" s="3"/>
      <c r="E8" s="3"/>
      <c r="F8" s="3"/>
      <c r="G8" s="3"/>
    </row>
    <row r="9" spans="1:33" x14ac:dyDescent="0.35">
      <c r="A9" s="5" t="s">
        <v>5</v>
      </c>
      <c r="B9" s="4">
        <f>P36</f>
        <v>32175</v>
      </c>
      <c r="C9" s="3"/>
      <c r="D9" s="3"/>
      <c r="E9" s="3"/>
      <c r="F9" s="3"/>
      <c r="G9" s="3"/>
    </row>
    <row r="10" spans="1:33" x14ac:dyDescent="0.35">
      <c r="A10" s="5" t="s">
        <v>6</v>
      </c>
      <c r="B10" s="4">
        <f>U36</f>
        <v>0</v>
      </c>
      <c r="C10" s="3"/>
      <c r="D10" s="3"/>
      <c r="E10" s="3"/>
      <c r="F10" s="3"/>
      <c r="G10" s="3"/>
    </row>
    <row r="11" spans="1:33" x14ac:dyDescent="0.35">
      <c r="A11" s="5" t="s">
        <v>7</v>
      </c>
      <c r="B11" s="4">
        <f>Z36</f>
        <v>0</v>
      </c>
      <c r="C11" s="3"/>
      <c r="D11" s="3"/>
      <c r="E11" s="3"/>
      <c r="F11" s="3"/>
      <c r="G11" s="3"/>
    </row>
    <row r="12" spans="1:33" ht="15" thickBot="1" x14ac:dyDescent="0.4">
      <c r="A12" s="5" t="s">
        <v>8</v>
      </c>
      <c r="B12" s="4">
        <f>AE36</f>
        <v>0</v>
      </c>
      <c r="C12" s="3"/>
      <c r="D12" s="3"/>
      <c r="E12" s="3"/>
      <c r="F12" s="3"/>
      <c r="G12" s="3"/>
    </row>
    <row r="13" spans="1:33" ht="15" thickBot="1" x14ac:dyDescent="0.4">
      <c r="A13" s="5"/>
      <c r="C13" s="6" t="s">
        <v>9</v>
      </c>
      <c r="D13" s="6" t="s">
        <v>10</v>
      </c>
      <c r="E13" s="6" t="s">
        <v>11</v>
      </c>
      <c r="F13" s="6" t="s">
        <v>12</v>
      </c>
      <c r="G13" s="41" t="s">
        <v>13</v>
      </c>
      <c r="H13" s="67" t="s">
        <v>4</v>
      </c>
      <c r="I13" s="56"/>
      <c r="J13" s="56"/>
      <c r="K13" s="57"/>
      <c r="L13" s="7"/>
      <c r="M13" s="56" t="s">
        <v>30</v>
      </c>
      <c r="N13" s="56"/>
      <c r="O13" s="56"/>
      <c r="P13" s="57"/>
      <c r="Q13" s="7"/>
      <c r="R13" s="56" t="s">
        <v>6</v>
      </c>
      <c r="S13" s="56"/>
      <c r="T13" s="56"/>
      <c r="U13" s="57"/>
      <c r="V13" s="7"/>
      <c r="W13" s="56" t="s">
        <v>7</v>
      </c>
      <c r="X13" s="56"/>
      <c r="Y13" s="56"/>
      <c r="Z13" s="57"/>
      <c r="AA13" s="7"/>
      <c r="AB13" s="56" t="s">
        <v>31</v>
      </c>
      <c r="AC13" s="56"/>
      <c r="AD13" s="56"/>
      <c r="AE13" s="57"/>
      <c r="AG13" s="8" t="s">
        <v>14</v>
      </c>
    </row>
    <row r="14" spans="1:33" ht="43.5" x14ac:dyDescent="0.35">
      <c r="A14" s="9" t="s">
        <v>15</v>
      </c>
      <c r="B14" s="9" t="s">
        <v>16</v>
      </c>
      <c r="C14" s="9" t="s">
        <v>17</v>
      </c>
      <c r="D14" s="9" t="s">
        <v>17</v>
      </c>
      <c r="E14" s="9" t="s">
        <v>17</v>
      </c>
      <c r="F14" s="9" t="s">
        <v>17</v>
      </c>
      <c r="G14" s="9" t="s">
        <v>17</v>
      </c>
      <c r="H14" s="10" t="s">
        <v>18</v>
      </c>
      <c r="I14" s="14" t="s">
        <v>37</v>
      </c>
      <c r="J14" s="10" t="s">
        <v>38</v>
      </c>
      <c r="K14" s="11" t="s">
        <v>19</v>
      </c>
      <c r="L14" s="12"/>
      <c r="M14" s="13" t="s">
        <v>18</v>
      </c>
      <c r="N14" s="14" t="s">
        <v>37</v>
      </c>
      <c r="O14" s="10" t="s">
        <v>38</v>
      </c>
      <c r="P14" s="14" t="s">
        <v>20</v>
      </c>
      <c r="Q14" s="12"/>
      <c r="R14" s="13" t="s">
        <v>18</v>
      </c>
      <c r="S14" s="14" t="s">
        <v>37</v>
      </c>
      <c r="T14" s="10" t="s">
        <v>38</v>
      </c>
      <c r="U14" s="14" t="s">
        <v>21</v>
      </c>
      <c r="V14" s="12"/>
      <c r="W14" s="13" t="s">
        <v>18</v>
      </c>
      <c r="X14" s="14" t="s">
        <v>37</v>
      </c>
      <c r="Y14" s="10" t="s">
        <v>38</v>
      </c>
      <c r="Z14" s="14" t="s">
        <v>22</v>
      </c>
      <c r="AA14" s="12"/>
      <c r="AB14" s="13" t="s">
        <v>18</v>
      </c>
      <c r="AC14" s="14" t="s">
        <v>37</v>
      </c>
      <c r="AD14" s="10" t="s">
        <v>38</v>
      </c>
      <c r="AE14" s="14" t="s">
        <v>23</v>
      </c>
    </row>
    <row r="15" spans="1:33" x14ac:dyDescent="0.35">
      <c r="A15" s="15" t="s">
        <v>39</v>
      </c>
      <c r="B15" s="16"/>
      <c r="C15" s="17">
        <v>0</v>
      </c>
      <c r="D15" s="17">
        <f>C15*1.04</f>
        <v>0</v>
      </c>
      <c r="E15" s="17">
        <f t="shared" ref="E15:G16" si="0">D15*1.04</f>
        <v>0</v>
      </c>
      <c r="F15" s="17">
        <f t="shared" si="0"/>
        <v>0</v>
      </c>
      <c r="G15" s="17">
        <f t="shared" si="0"/>
        <v>0</v>
      </c>
      <c r="H15" s="18"/>
      <c r="I15" s="19">
        <f>C15*H15</f>
        <v>0</v>
      </c>
      <c r="J15" s="20">
        <f>I15*$B$4</f>
        <v>0</v>
      </c>
      <c r="K15" s="21">
        <f t="shared" ref="K15:K19" si="1">I15+J15</f>
        <v>0</v>
      </c>
      <c r="L15" s="12"/>
      <c r="M15" s="18"/>
      <c r="N15" s="19">
        <f>D15*M15</f>
        <v>0</v>
      </c>
      <c r="O15" s="20">
        <f t="shared" ref="O15" si="2">N15*$B$4</f>
        <v>0</v>
      </c>
      <c r="P15" s="19">
        <f t="shared" ref="P15:P19" si="3">N15+O15</f>
        <v>0</v>
      </c>
      <c r="Q15" s="12"/>
      <c r="R15" s="18"/>
      <c r="S15" s="19">
        <f t="shared" ref="S15:S19" si="4">E15*R15</f>
        <v>0</v>
      </c>
      <c r="T15" s="20">
        <f t="shared" ref="T15" si="5">S15*$B$4</f>
        <v>0</v>
      </c>
      <c r="U15" s="19">
        <f t="shared" ref="U15:U19" si="6">S15+T15</f>
        <v>0</v>
      </c>
      <c r="V15" s="12"/>
      <c r="W15" s="18"/>
      <c r="X15" s="19">
        <f t="shared" ref="X15:X19" si="7">F15*W15</f>
        <v>0</v>
      </c>
      <c r="Y15" s="20">
        <f t="shared" ref="Y15" si="8">X15*$B$4</f>
        <v>0</v>
      </c>
      <c r="Z15" s="19">
        <f t="shared" ref="Z15:Z19" si="9">X15+Y15</f>
        <v>0</v>
      </c>
      <c r="AA15" s="12"/>
      <c r="AB15" s="18"/>
      <c r="AC15" s="19">
        <f t="shared" ref="AC15:AC19" si="10">G15*AB15</f>
        <v>0</v>
      </c>
      <c r="AD15" s="20">
        <f t="shared" ref="AD15" si="11">AC15*$B$4</f>
        <v>0</v>
      </c>
      <c r="AE15" s="19">
        <f t="shared" ref="AE15:AE19" si="12">AC15+AD15</f>
        <v>0</v>
      </c>
      <c r="AG15" s="19">
        <f t="shared" ref="AG15:AG35" si="13">K15+P15+U15+Z15+AE15</f>
        <v>0</v>
      </c>
    </row>
    <row r="16" spans="1:33" x14ac:dyDescent="0.35">
      <c r="A16" s="15" t="s">
        <v>40</v>
      </c>
      <c r="B16" s="16" t="s">
        <v>41</v>
      </c>
      <c r="C16" s="17">
        <v>50000</v>
      </c>
      <c r="D16" s="17">
        <f>C16*1.04</f>
        <v>52000</v>
      </c>
      <c r="E16" s="17">
        <f t="shared" si="0"/>
        <v>54080</v>
      </c>
      <c r="F16" s="17">
        <f t="shared" si="0"/>
        <v>56243.200000000004</v>
      </c>
      <c r="G16" s="17">
        <f t="shared" si="0"/>
        <v>58492.928000000007</v>
      </c>
      <c r="H16" s="18">
        <v>0.5</v>
      </c>
      <c r="I16" s="19">
        <f>C16*H16</f>
        <v>25000</v>
      </c>
      <c r="J16" s="20">
        <f>I16*$B$5</f>
        <v>3125</v>
      </c>
      <c r="K16" s="21">
        <f t="shared" si="1"/>
        <v>28125</v>
      </c>
      <c r="L16" s="12"/>
      <c r="M16" s="18">
        <v>0.5</v>
      </c>
      <c r="N16" s="19">
        <f>D16*M16</f>
        <v>26000</v>
      </c>
      <c r="O16" s="20">
        <f>N16*$B$5</f>
        <v>3250</v>
      </c>
      <c r="P16" s="19">
        <f t="shared" si="3"/>
        <v>29250</v>
      </c>
      <c r="Q16" s="12"/>
      <c r="R16" s="18"/>
      <c r="S16" s="19">
        <f t="shared" si="4"/>
        <v>0</v>
      </c>
      <c r="T16" s="20">
        <f>S16*$B$5</f>
        <v>0</v>
      </c>
      <c r="U16" s="19">
        <f t="shared" si="6"/>
        <v>0</v>
      </c>
      <c r="V16" s="12"/>
      <c r="W16" s="18"/>
      <c r="X16" s="19">
        <f t="shared" si="7"/>
        <v>0</v>
      </c>
      <c r="Y16" s="20">
        <f>X16*$B$5</f>
        <v>0</v>
      </c>
      <c r="Z16" s="19">
        <f t="shared" si="9"/>
        <v>0</v>
      </c>
      <c r="AA16" s="12"/>
      <c r="AB16" s="18"/>
      <c r="AC16" s="19">
        <f t="shared" si="10"/>
        <v>0</v>
      </c>
      <c r="AD16" s="20">
        <f>AC16*$B$5</f>
        <v>0</v>
      </c>
      <c r="AE16" s="19">
        <f t="shared" si="12"/>
        <v>0</v>
      </c>
      <c r="AG16" s="19">
        <f t="shared" si="13"/>
        <v>57375</v>
      </c>
    </row>
    <row r="17" spans="1:33" x14ac:dyDescent="0.35">
      <c r="A17" s="15"/>
      <c r="B17" s="16"/>
      <c r="C17" s="17">
        <v>0</v>
      </c>
      <c r="D17" s="17">
        <f t="shared" ref="D17:G19" si="14">C17*1.04</f>
        <v>0</v>
      </c>
      <c r="E17" s="17">
        <f t="shared" si="14"/>
        <v>0</v>
      </c>
      <c r="F17" s="17">
        <f t="shared" si="14"/>
        <v>0</v>
      </c>
      <c r="G17" s="17">
        <f t="shared" si="14"/>
        <v>0</v>
      </c>
      <c r="H17" s="18"/>
      <c r="I17" s="19">
        <v>0</v>
      </c>
      <c r="J17" s="20">
        <f t="shared" ref="J17:J19" si="15">I17*$B$5</f>
        <v>0</v>
      </c>
      <c r="K17" s="21">
        <f t="shared" si="1"/>
        <v>0</v>
      </c>
      <c r="L17" s="12"/>
      <c r="M17" s="18"/>
      <c r="N17" s="19">
        <f t="shared" ref="N17:N19" si="16">D17*M17</f>
        <v>0</v>
      </c>
      <c r="O17" s="20">
        <f t="shared" ref="O17:O19" si="17">N17*$B$5</f>
        <v>0</v>
      </c>
      <c r="P17" s="19">
        <f t="shared" si="3"/>
        <v>0</v>
      </c>
      <c r="Q17" s="12"/>
      <c r="R17" s="18"/>
      <c r="S17" s="19">
        <f t="shared" si="4"/>
        <v>0</v>
      </c>
      <c r="T17" s="20">
        <f t="shared" ref="T17:T19" si="18">S17*$B$5</f>
        <v>0</v>
      </c>
      <c r="U17" s="19">
        <f t="shared" si="6"/>
        <v>0</v>
      </c>
      <c r="V17" s="12"/>
      <c r="W17" s="18"/>
      <c r="X17" s="19">
        <f t="shared" si="7"/>
        <v>0</v>
      </c>
      <c r="Y17" s="20">
        <f t="shared" ref="Y17:Y19" si="19">X17*$B$5</f>
        <v>0</v>
      </c>
      <c r="Z17" s="19">
        <f t="shared" si="9"/>
        <v>0</v>
      </c>
      <c r="AA17" s="12"/>
      <c r="AB17" s="18"/>
      <c r="AC17" s="19">
        <f t="shared" si="10"/>
        <v>0</v>
      </c>
      <c r="AD17" s="20">
        <f t="shared" ref="AD17:AD19" si="20">AC17*$B$5</f>
        <v>0</v>
      </c>
      <c r="AE17" s="19">
        <f t="shared" si="12"/>
        <v>0</v>
      </c>
      <c r="AG17" s="19">
        <f t="shared" si="13"/>
        <v>0</v>
      </c>
    </row>
    <row r="18" spans="1:33" x14ac:dyDescent="0.35">
      <c r="A18" s="15"/>
      <c r="B18" s="16"/>
      <c r="C18" s="17">
        <v>0</v>
      </c>
      <c r="D18" s="17">
        <f t="shared" si="14"/>
        <v>0</v>
      </c>
      <c r="E18" s="17">
        <f t="shared" si="14"/>
        <v>0</v>
      </c>
      <c r="F18" s="17">
        <f t="shared" si="14"/>
        <v>0</v>
      </c>
      <c r="G18" s="17">
        <f t="shared" si="14"/>
        <v>0</v>
      </c>
      <c r="H18" s="18"/>
      <c r="I18" s="19">
        <f t="shared" ref="I18:I19" si="21">C18*H18</f>
        <v>0</v>
      </c>
      <c r="J18" s="20">
        <f t="shared" si="15"/>
        <v>0</v>
      </c>
      <c r="K18" s="21">
        <f t="shared" si="1"/>
        <v>0</v>
      </c>
      <c r="L18" s="12"/>
      <c r="M18" s="18"/>
      <c r="N18" s="19">
        <f t="shared" si="16"/>
        <v>0</v>
      </c>
      <c r="O18" s="20">
        <f t="shared" si="17"/>
        <v>0</v>
      </c>
      <c r="P18" s="19">
        <f t="shared" si="3"/>
        <v>0</v>
      </c>
      <c r="Q18" s="12"/>
      <c r="R18" s="18"/>
      <c r="S18" s="19">
        <f t="shared" si="4"/>
        <v>0</v>
      </c>
      <c r="T18" s="20">
        <f t="shared" si="18"/>
        <v>0</v>
      </c>
      <c r="U18" s="19">
        <f t="shared" si="6"/>
        <v>0</v>
      </c>
      <c r="V18" s="12"/>
      <c r="W18" s="18"/>
      <c r="X18" s="19">
        <f t="shared" si="7"/>
        <v>0</v>
      </c>
      <c r="Y18" s="20">
        <f t="shared" si="19"/>
        <v>0</v>
      </c>
      <c r="Z18" s="19">
        <f t="shared" si="9"/>
        <v>0</v>
      </c>
      <c r="AA18" s="12"/>
      <c r="AB18" s="18"/>
      <c r="AC18" s="19">
        <f t="shared" si="10"/>
        <v>0</v>
      </c>
      <c r="AD18" s="20">
        <f t="shared" si="20"/>
        <v>0</v>
      </c>
      <c r="AE18" s="19">
        <f t="shared" si="12"/>
        <v>0</v>
      </c>
      <c r="AG18" s="19">
        <f t="shared" si="13"/>
        <v>0</v>
      </c>
    </row>
    <row r="19" spans="1:33" ht="15" thickBot="1" x14ac:dyDescent="0.4">
      <c r="A19" s="37"/>
      <c r="B19" s="16"/>
      <c r="C19" s="17">
        <v>0</v>
      </c>
      <c r="D19" s="17">
        <f t="shared" si="14"/>
        <v>0</v>
      </c>
      <c r="E19" s="17">
        <f t="shared" si="14"/>
        <v>0</v>
      </c>
      <c r="F19" s="17">
        <f t="shared" si="14"/>
        <v>0</v>
      </c>
      <c r="G19" s="17">
        <f t="shared" si="14"/>
        <v>0</v>
      </c>
      <c r="H19" s="18"/>
      <c r="I19" s="38">
        <f t="shared" si="21"/>
        <v>0</v>
      </c>
      <c r="J19" s="39">
        <f t="shared" si="15"/>
        <v>0</v>
      </c>
      <c r="K19" s="40">
        <f t="shared" si="1"/>
        <v>0</v>
      </c>
      <c r="L19" s="12"/>
      <c r="M19" s="18"/>
      <c r="N19" s="19">
        <f t="shared" si="16"/>
        <v>0</v>
      </c>
      <c r="O19" s="20">
        <f t="shared" si="17"/>
        <v>0</v>
      </c>
      <c r="P19" s="19">
        <f t="shared" si="3"/>
        <v>0</v>
      </c>
      <c r="Q19" s="12"/>
      <c r="R19" s="18"/>
      <c r="S19" s="19">
        <f t="shared" si="4"/>
        <v>0</v>
      </c>
      <c r="T19" s="20">
        <f t="shared" si="18"/>
        <v>0</v>
      </c>
      <c r="U19" s="19">
        <f t="shared" si="6"/>
        <v>0</v>
      </c>
      <c r="V19" s="12"/>
      <c r="W19" s="18"/>
      <c r="X19" s="19">
        <f t="shared" si="7"/>
        <v>0</v>
      </c>
      <c r="Y19" s="20">
        <f t="shared" si="19"/>
        <v>0</v>
      </c>
      <c r="Z19" s="19">
        <f t="shared" si="9"/>
        <v>0</v>
      </c>
      <c r="AA19" s="12"/>
      <c r="AB19" s="18"/>
      <c r="AC19" s="19">
        <f t="shared" si="10"/>
        <v>0</v>
      </c>
      <c r="AD19" s="20">
        <f t="shared" si="20"/>
        <v>0</v>
      </c>
      <c r="AE19" s="19">
        <f t="shared" si="12"/>
        <v>0</v>
      </c>
      <c r="AG19" s="19">
        <f t="shared" si="13"/>
        <v>0</v>
      </c>
    </row>
    <row r="20" spans="1:33" ht="17.5" customHeight="1" thickBot="1" x14ac:dyDescent="0.4">
      <c r="A20" s="61" t="s">
        <v>32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12"/>
      <c r="M20" s="44" t="s">
        <v>32</v>
      </c>
      <c r="N20" s="45"/>
      <c r="O20" s="45"/>
      <c r="P20" s="45"/>
      <c r="Q20" s="12"/>
      <c r="R20" s="44" t="s">
        <v>32</v>
      </c>
      <c r="S20" s="45"/>
      <c r="T20" s="45"/>
      <c r="U20" s="45"/>
      <c r="V20" s="12"/>
      <c r="W20" s="44" t="s">
        <v>32</v>
      </c>
      <c r="X20" s="45"/>
      <c r="Y20" s="45"/>
      <c r="Z20" s="45"/>
      <c r="AA20" s="12"/>
      <c r="AB20" s="44" t="s">
        <v>32</v>
      </c>
      <c r="AC20" s="45"/>
      <c r="AD20" s="45"/>
      <c r="AE20" s="45"/>
      <c r="AG20" s="19"/>
    </row>
    <row r="21" spans="1:33" ht="17.25" customHeight="1" x14ac:dyDescent="0.35">
      <c r="A21" s="60"/>
      <c r="B21" s="52"/>
      <c r="C21" s="52"/>
      <c r="D21" s="52"/>
      <c r="E21" s="52"/>
      <c r="F21" s="52"/>
      <c r="G21" s="52"/>
      <c r="H21" s="52"/>
      <c r="I21" s="52"/>
      <c r="J21" s="53"/>
      <c r="K21" s="23">
        <v>0</v>
      </c>
      <c r="L21" s="24"/>
      <c r="M21" s="46"/>
      <c r="N21" s="47"/>
      <c r="O21" s="48"/>
      <c r="P21" s="23">
        <v>0</v>
      </c>
      <c r="Q21" s="24"/>
      <c r="R21" s="46"/>
      <c r="S21" s="47"/>
      <c r="T21" s="48"/>
      <c r="U21" s="23">
        <v>0</v>
      </c>
      <c r="V21" s="24"/>
      <c r="W21" s="46"/>
      <c r="X21" s="47"/>
      <c r="Y21" s="48"/>
      <c r="Z21" s="23">
        <v>0</v>
      </c>
      <c r="AA21" s="24"/>
      <c r="AB21" s="46"/>
      <c r="AC21" s="47"/>
      <c r="AD21" s="48"/>
      <c r="AE21" s="23">
        <v>0</v>
      </c>
      <c r="AG21" s="19">
        <f>SUM(A21:AE21)</f>
        <v>0</v>
      </c>
    </row>
    <row r="22" spans="1:33" ht="17.25" customHeight="1" x14ac:dyDescent="0.35">
      <c r="A22" s="60"/>
      <c r="B22" s="52"/>
      <c r="C22" s="52"/>
      <c r="D22" s="52"/>
      <c r="E22" s="52"/>
      <c r="F22" s="52"/>
      <c r="G22" s="52"/>
      <c r="H22" s="52"/>
      <c r="I22" s="52"/>
      <c r="J22" s="53"/>
      <c r="K22" s="23">
        <v>0</v>
      </c>
      <c r="L22" s="24"/>
      <c r="M22" s="51"/>
      <c r="N22" s="52"/>
      <c r="O22" s="53"/>
      <c r="P22" s="23">
        <v>0</v>
      </c>
      <c r="Q22" s="24"/>
      <c r="R22" s="51"/>
      <c r="S22" s="52"/>
      <c r="T22" s="53"/>
      <c r="U22" s="23">
        <v>0</v>
      </c>
      <c r="V22" s="24"/>
      <c r="W22" s="51"/>
      <c r="X22" s="52"/>
      <c r="Y22" s="53"/>
      <c r="Z22" s="23">
        <v>0</v>
      </c>
      <c r="AA22" s="24"/>
      <c r="AB22" s="51"/>
      <c r="AC22" s="52"/>
      <c r="AD22" s="53"/>
      <c r="AE22" s="23">
        <v>0</v>
      </c>
      <c r="AG22" s="19"/>
    </row>
    <row r="23" spans="1:33" ht="17.25" customHeight="1" x14ac:dyDescent="0.35">
      <c r="A23" s="60"/>
      <c r="B23" s="52"/>
      <c r="C23" s="52"/>
      <c r="D23" s="52"/>
      <c r="E23" s="52"/>
      <c r="F23" s="52"/>
      <c r="G23" s="52"/>
      <c r="H23" s="52"/>
      <c r="I23" s="52"/>
      <c r="J23" s="53"/>
      <c r="K23" s="23">
        <v>0</v>
      </c>
      <c r="L23" s="24"/>
      <c r="M23" s="51"/>
      <c r="N23" s="52"/>
      <c r="O23" s="53"/>
      <c r="P23" s="23">
        <v>0</v>
      </c>
      <c r="Q23" s="24"/>
      <c r="R23" s="51"/>
      <c r="S23" s="52"/>
      <c r="T23" s="53"/>
      <c r="U23" s="23">
        <v>0</v>
      </c>
      <c r="V23" s="24"/>
      <c r="W23" s="51"/>
      <c r="X23" s="52"/>
      <c r="Y23" s="53"/>
      <c r="Z23" s="23">
        <v>0</v>
      </c>
      <c r="AA23" s="24"/>
      <c r="AB23" s="51"/>
      <c r="AC23" s="52"/>
      <c r="AD23" s="53"/>
      <c r="AE23" s="23">
        <v>0</v>
      </c>
      <c r="AG23" s="19"/>
    </row>
    <row r="24" spans="1:33" ht="17.25" customHeight="1" x14ac:dyDescent="0.35">
      <c r="A24" s="60"/>
      <c r="B24" s="52"/>
      <c r="C24" s="52"/>
      <c r="D24" s="52"/>
      <c r="E24" s="52"/>
      <c r="F24" s="52"/>
      <c r="G24" s="52"/>
      <c r="H24" s="52"/>
      <c r="I24" s="52"/>
      <c r="J24" s="53"/>
      <c r="K24" s="23">
        <v>0</v>
      </c>
      <c r="L24" s="24"/>
      <c r="M24" s="51"/>
      <c r="N24" s="52"/>
      <c r="O24" s="53"/>
      <c r="P24" s="23">
        <v>0</v>
      </c>
      <c r="Q24" s="24"/>
      <c r="R24" s="51"/>
      <c r="S24" s="52"/>
      <c r="T24" s="53"/>
      <c r="U24" s="23">
        <v>0</v>
      </c>
      <c r="V24" s="24"/>
      <c r="W24" s="51"/>
      <c r="X24" s="52"/>
      <c r="Y24" s="53"/>
      <c r="Z24" s="23">
        <v>0</v>
      </c>
      <c r="AA24" s="24"/>
      <c r="AB24" s="51"/>
      <c r="AC24" s="52"/>
      <c r="AD24" s="53"/>
      <c r="AE24" s="23">
        <v>0</v>
      </c>
      <c r="AG24" s="19"/>
    </row>
    <row r="25" spans="1:33" ht="17.25" customHeight="1" x14ac:dyDescent="0.35">
      <c r="A25" s="60"/>
      <c r="B25" s="52"/>
      <c r="C25" s="52"/>
      <c r="D25" s="52"/>
      <c r="E25" s="52"/>
      <c r="F25" s="52"/>
      <c r="G25" s="52"/>
      <c r="H25" s="52"/>
      <c r="I25" s="52"/>
      <c r="J25" s="53"/>
      <c r="K25" s="23">
        <v>0</v>
      </c>
      <c r="L25" s="24"/>
      <c r="M25" s="51"/>
      <c r="N25" s="52"/>
      <c r="O25" s="53"/>
      <c r="P25" s="23">
        <v>0</v>
      </c>
      <c r="Q25" s="24"/>
      <c r="R25" s="51"/>
      <c r="S25" s="52"/>
      <c r="T25" s="53"/>
      <c r="U25" s="23">
        <v>0</v>
      </c>
      <c r="V25" s="24"/>
      <c r="W25" s="51"/>
      <c r="X25" s="52"/>
      <c r="Y25" s="53"/>
      <c r="Z25" s="23">
        <v>0</v>
      </c>
      <c r="AA25" s="24"/>
      <c r="AB25" s="51"/>
      <c r="AC25" s="52"/>
      <c r="AD25" s="53"/>
      <c r="AE25" s="23">
        <v>0</v>
      </c>
      <c r="AG25" s="19"/>
    </row>
    <row r="26" spans="1:33" ht="17.25" customHeight="1" x14ac:dyDescent="0.35">
      <c r="A26" s="60"/>
      <c r="B26" s="52"/>
      <c r="C26" s="52"/>
      <c r="D26" s="52"/>
      <c r="E26" s="52"/>
      <c r="F26" s="52"/>
      <c r="G26" s="52"/>
      <c r="H26" s="52"/>
      <c r="I26" s="52"/>
      <c r="J26" s="53"/>
      <c r="K26" s="23">
        <v>0</v>
      </c>
      <c r="L26" s="24"/>
      <c r="M26" s="51"/>
      <c r="N26" s="52"/>
      <c r="O26" s="53"/>
      <c r="P26" s="23">
        <v>0</v>
      </c>
      <c r="Q26" s="24"/>
      <c r="R26" s="51"/>
      <c r="S26" s="52"/>
      <c r="T26" s="53"/>
      <c r="U26" s="23">
        <v>0</v>
      </c>
      <c r="V26" s="24"/>
      <c r="W26" s="51"/>
      <c r="X26" s="52"/>
      <c r="Y26" s="53"/>
      <c r="Z26" s="23">
        <v>0</v>
      </c>
      <c r="AA26" s="24"/>
      <c r="AB26" s="51"/>
      <c r="AC26" s="52"/>
      <c r="AD26" s="53"/>
      <c r="AE26" s="23">
        <v>0</v>
      </c>
      <c r="AG26" s="19"/>
    </row>
    <row r="27" spans="1:33" ht="17.25" customHeight="1" x14ac:dyDescent="0.35">
      <c r="A27" s="60"/>
      <c r="B27" s="52"/>
      <c r="C27" s="52"/>
      <c r="D27" s="52"/>
      <c r="E27" s="52"/>
      <c r="F27" s="52"/>
      <c r="G27" s="52"/>
      <c r="H27" s="52"/>
      <c r="I27" s="52"/>
      <c r="J27" s="53"/>
      <c r="K27" s="23">
        <v>0</v>
      </c>
      <c r="L27" s="24"/>
      <c r="M27" s="51"/>
      <c r="N27" s="52"/>
      <c r="O27" s="53"/>
      <c r="P27" s="23">
        <v>0</v>
      </c>
      <c r="Q27" s="24"/>
      <c r="R27" s="51"/>
      <c r="S27" s="52"/>
      <c r="T27" s="53"/>
      <c r="U27" s="23">
        <v>0</v>
      </c>
      <c r="V27" s="24"/>
      <c r="W27" s="51"/>
      <c r="X27" s="52"/>
      <c r="Y27" s="53"/>
      <c r="Z27" s="23">
        <v>0</v>
      </c>
      <c r="AA27" s="24"/>
      <c r="AB27" s="51"/>
      <c r="AC27" s="52"/>
      <c r="AD27" s="53"/>
      <c r="AE27" s="23">
        <v>0</v>
      </c>
      <c r="AG27" s="19"/>
    </row>
    <row r="28" spans="1:33" ht="15" thickBot="1" x14ac:dyDescent="0.4">
      <c r="A28" s="60"/>
      <c r="B28" s="52"/>
      <c r="C28" s="52"/>
      <c r="D28" s="52"/>
      <c r="E28" s="52"/>
      <c r="F28" s="52"/>
      <c r="G28" s="52"/>
      <c r="H28" s="52"/>
      <c r="I28" s="52"/>
      <c r="J28" s="53"/>
      <c r="K28" s="25">
        <v>0</v>
      </c>
      <c r="L28" s="12"/>
      <c r="M28" s="49"/>
      <c r="N28" s="50"/>
      <c r="O28" s="54"/>
      <c r="P28" s="42">
        <v>0</v>
      </c>
      <c r="Q28" s="12"/>
      <c r="R28" s="49"/>
      <c r="S28" s="50"/>
      <c r="T28" s="54"/>
      <c r="U28" s="42">
        <v>0</v>
      </c>
      <c r="V28" s="12"/>
      <c r="W28" s="49"/>
      <c r="X28" s="50"/>
      <c r="Y28" s="54"/>
      <c r="Z28" s="42">
        <v>0</v>
      </c>
      <c r="AA28" s="12"/>
      <c r="AB28" s="49"/>
      <c r="AC28" s="50"/>
      <c r="AD28" s="54"/>
      <c r="AE28" s="42">
        <v>0</v>
      </c>
      <c r="AG28" s="19">
        <f>SUM(A28:AE28)</f>
        <v>0</v>
      </c>
    </row>
    <row r="29" spans="1:33" ht="17" customHeight="1" thickBot="1" x14ac:dyDescent="0.4">
      <c r="A29" s="61" t="s">
        <v>33</v>
      </c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12"/>
      <c r="M29" s="44" t="s">
        <v>34</v>
      </c>
      <c r="N29" s="45"/>
      <c r="O29" s="45"/>
      <c r="P29" s="45"/>
      <c r="Q29" s="12"/>
      <c r="R29" s="44" t="s">
        <v>34</v>
      </c>
      <c r="S29" s="45"/>
      <c r="T29" s="45"/>
      <c r="U29" s="45"/>
      <c r="V29" s="12"/>
      <c r="W29" s="44" t="s">
        <v>34</v>
      </c>
      <c r="X29" s="45"/>
      <c r="Y29" s="45"/>
      <c r="Z29" s="45"/>
      <c r="AA29" s="12"/>
      <c r="AB29" s="44" t="s">
        <v>34</v>
      </c>
      <c r="AC29" s="45"/>
      <c r="AD29" s="45"/>
      <c r="AE29" s="45"/>
      <c r="AG29" s="19">
        <f t="shared" ref="AG29" si="22">K29+P29+U29+Z29+AE29</f>
        <v>0</v>
      </c>
    </row>
    <row r="30" spans="1:33" x14ac:dyDescent="0.3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26"/>
      <c r="L30" s="12"/>
      <c r="M30" s="46"/>
      <c r="N30" s="47"/>
      <c r="O30" s="48"/>
      <c r="P30" s="26">
        <v>0</v>
      </c>
      <c r="Q30" s="12"/>
      <c r="R30" s="46"/>
      <c r="S30" s="47"/>
      <c r="T30" s="48"/>
      <c r="U30" s="26">
        <v>0</v>
      </c>
      <c r="V30" s="12"/>
      <c r="W30" s="46"/>
      <c r="X30" s="47"/>
      <c r="Y30" s="48"/>
      <c r="Z30" s="26">
        <v>0</v>
      </c>
      <c r="AA30" s="12"/>
      <c r="AB30" s="46"/>
      <c r="AC30" s="47"/>
      <c r="AD30" s="48"/>
      <c r="AE30" s="26">
        <v>0</v>
      </c>
      <c r="AG30" s="19">
        <f>K30+P30+U30+Z30+AE30</f>
        <v>0</v>
      </c>
    </row>
    <row r="31" spans="1:33" ht="15" thickBot="1" x14ac:dyDescent="0.4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27"/>
      <c r="L31" s="12"/>
      <c r="M31" s="49"/>
      <c r="N31" s="50"/>
      <c r="O31" s="50"/>
      <c r="P31" s="27">
        <v>0</v>
      </c>
      <c r="Q31" s="12"/>
      <c r="R31" s="49"/>
      <c r="S31" s="50"/>
      <c r="T31" s="50"/>
      <c r="U31" s="27">
        <v>0</v>
      </c>
      <c r="V31" s="12"/>
      <c r="W31" s="49"/>
      <c r="X31" s="50"/>
      <c r="Y31" s="50"/>
      <c r="Z31" s="27">
        <v>0</v>
      </c>
      <c r="AA31" s="12"/>
      <c r="AB31" s="49"/>
      <c r="AC31" s="50"/>
      <c r="AD31" s="50"/>
      <c r="AE31" s="27">
        <v>0</v>
      </c>
      <c r="AG31" s="19">
        <f>K31+P31+U31+Z31+AE31</f>
        <v>0</v>
      </c>
    </row>
    <row r="32" spans="1:33" ht="8.25" customHeight="1" thickBot="1" x14ac:dyDescent="0.4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12"/>
      <c r="M32" s="22"/>
      <c r="N32" s="22"/>
      <c r="O32" s="22"/>
      <c r="P32" s="22"/>
      <c r="Q32" s="12"/>
      <c r="R32" s="22"/>
      <c r="S32" s="22"/>
      <c r="T32" s="22"/>
      <c r="U32" s="22"/>
      <c r="V32" s="12"/>
      <c r="W32" s="22"/>
      <c r="X32" s="22"/>
      <c r="Y32" s="22"/>
      <c r="Z32" s="22"/>
      <c r="AA32" s="12"/>
      <c r="AB32" s="22"/>
      <c r="AC32" s="22"/>
      <c r="AD32" s="22"/>
      <c r="AE32" s="22"/>
      <c r="AG32" s="19">
        <f t="shared" si="13"/>
        <v>0</v>
      </c>
    </row>
    <row r="33" spans="1:33" x14ac:dyDescent="0.35">
      <c r="A33" s="66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28">
        <f>SUM(K15:K31)</f>
        <v>28125</v>
      </c>
      <c r="L33" s="12"/>
      <c r="M33" s="29" t="s">
        <v>24</v>
      </c>
      <c r="N33" s="30"/>
      <c r="O33" s="30"/>
      <c r="P33" s="28">
        <f>SUM(P15:P31)</f>
        <v>29250</v>
      </c>
      <c r="Q33" s="12"/>
      <c r="R33" s="29" t="s">
        <v>24</v>
      </c>
      <c r="S33" s="30"/>
      <c r="T33" s="30"/>
      <c r="U33" s="28">
        <f>SUM(U15:U31)</f>
        <v>0</v>
      </c>
      <c r="V33" s="12"/>
      <c r="W33" s="29" t="s">
        <v>24</v>
      </c>
      <c r="X33" s="30"/>
      <c r="Y33" s="30"/>
      <c r="Z33" s="28">
        <f>SUM(Z15:Z31)</f>
        <v>0</v>
      </c>
      <c r="AA33" s="12"/>
      <c r="AB33" s="29" t="s">
        <v>24</v>
      </c>
      <c r="AC33" s="30"/>
      <c r="AD33" s="30"/>
      <c r="AE33" s="28">
        <f>SUM(AE15:AE31)</f>
        <v>0</v>
      </c>
      <c r="AG33" s="19">
        <f>K33+P33+U33+Z33+AE33</f>
        <v>57375</v>
      </c>
    </row>
    <row r="34" spans="1:33" x14ac:dyDescent="0.35">
      <c r="A34" s="58" t="s">
        <v>25</v>
      </c>
      <c r="B34" s="58"/>
      <c r="C34" s="58"/>
      <c r="D34" s="58"/>
      <c r="E34" s="58"/>
      <c r="F34" s="58"/>
      <c r="G34" s="58"/>
      <c r="H34" s="58"/>
      <c r="I34" s="58"/>
      <c r="J34" s="58"/>
      <c r="K34" s="21">
        <f>K33-K30-K31</f>
        <v>28125</v>
      </c>
      <c r="L34" s="12"/>
      <c r="M34" s="31" t="s">
        <v>25</v>
      </c>
      <c r="N34" s="15"/>
      <c r="O34" s="15"/>
      <c r="P34" s="21">
        <f>SUM(P33)-P30-P31</f>
        <v>29250</v>
      </c>
      <c r="Q34" s="12"/>
      <c r="R34" s="31" t="s">
        <v>25</v>
      </c>
      <c r="S34" s="15"/>
      <c r="T34" s="15"/>
      <c r="U34" s="21">
        <f>SUM(U33)-U30-U31</f>
        <v>0</v>
      </c>
      <c r="V34" s="12"/>
      <c r="W34" s="31" t="s">
        <v>25</v>
      </c>
      <c r="X34" s="15"/>
      <c r="Y34" s="15"/>
      <c r="Z34" s="21">
        <f>SUM(Z33)-Z30-Z31</f>
        <v>0</v>
      </c>
      <c r="AA34" s="12"/>
      <c r="AB34" s="31" t="s">
        <v>25</v>
      </c>
      <c r="AC34" s="15"/>
      <c r="AD34" s="15"/>
      <c r="AE34" s="21">
        <f>SUM(AE33)-AE30-AE31</f>
        <v>0</v>
      </c>
      <c r="AG34" s="19">
        <f t="shared" si="13"/>
        <v>57375</v>
      </c>
    </row>
    <row r="35" spans="1:33" x14ac:dyDescent="0.35">
      <c r="A35" s="58" t="s">
        <v>26</v>
      </c>
      <c r="B35" s="58"/>
      <c r="C35" s="58"/>
      <c r="D35" s="58"/>
      <c r="E35" s="58"/>
      <c r="F35" s="58"/>
      <c r="G35" s="58"/>
      <c r="H35" s="58"/>
      <c r="I35" s="58"/>
      <c r="J35" s="58"/>
      <c r="K35" s="21">
        <f>K34*$B$6</f>
        <v>2812.5</v>
      </c>
      <c r="L35" s="12"/>
      <c r="M35" s="31" t="s">
        <v>26</v>
      </c>
      <c r="N35" s="15"/>
      <c r="O35" s="15"/>
      <c r="P35" s="21">
        <f>P34*$B$6</f>
        <v>2925</v>
      </c>
      <c r="Q35" s="12"/>
      <c r="R35" s="31" t="s">
        <v>26</v>
      </c>
      <c r="S35" s="15"/>
      <c r="T35" s="15"/>
      <c r="U35" s="21">
        <f>U34*$B$6</f>
        <v>0</v>
      </c>
      <c r="V35" s="12"/>
      <c r="W35" s="31" t="s">
        <v>26</v>
      </c>
      <c r="X35" s="15"/>
      <c r="Y35" s="15"/>
      <c r="Z35" s="21">
        <f>Z34*$B$6</f>
        <v>0</v>
      </c>
      <c r="AA35" s="12"/>
      <c r="AB35" s="31" t="s">
        <v>26</v>
      </c>
      <c r="AC35" s="15"/>
      <c r="AD35" s="15"/>
      <c r="AE35" s="21">
        <f>AE34*$B$6</f>
        <v>0</v>
      </c>
      <c r="AG35" s="19">
        <f t="shared" si="13"/>
        <v>5737.5</v>
      </c>
    </row>
    <row r="36" spans="1:33" ht="15" thickBot="1" x14ac:dyDescent="0.4">
      <c r="A36" s="59" t="s">
        <v>27</v>
      </c>
      <c r="B36" s="59"/>
      <c r="C36" s="59"/>
      <c r="D36" s="59"/>
      <c r="E36" s="59"/>
      <c r="F36" s="59"/>
      <c r="G36" s="59"/>
      <c r="H36" s="59"/>
      <c r="I36" s="59"/>
      <c r="J36" s="59"/>
      <c r="K36" s="32">
        <f>K33+K35</f>
        <v>30937.5</v>
      </c>
      <c r="L36" s="33"/>
      <c r="M36" s="34" t="s">
        <v>27</v>
      </c>
      <c r="N36" s="34"/>
      <c r="O36" s="34"/>
      <c r="P36" s="32">
        <f>P33+P35</f>
        <v>32175</v>
      </c>
      <c r="Q36" s="33"/>
      <c r="R36" s="34" t="s">
        <v>27</v>
      </c>
      <c r="S36" s="34"/>
      <c r="T36" s="34"/>
      <c r="U36" s="32">
        <f>U33+U35</f>
        <v>0</v>
      </c>
      <c r="V36" s="33"/>
      <c r="W36" s="34" t="s">
        <v>27</v>
      </c>
      <c r="X36" s="34"/>
      <c r="Y36" s="34"/>
      <c r="Z36" s="32">
        <f>Z33+Z35</f>
        <v>0</v>
      </c>
      <c r="AA36" s="33"/>
      <c r="AB36" s="34" t="s">
        <v>27</v>
      </c>
      <c r="AC36" s="34"/>
      <c r="AD36" s="34"/>
      <c r="AE36" s="32">
        <f>AE33+AE35</f>
        <v>0</v>
      </c>
      <c r="AG36" s="19">
        <f>K36+P36+U36+Z36+AE36</f>
        <v>63112.5</v>
      </c>
    </row>
    <row r="37" spans="1:33" ht="15" thickTop="1" x14ac:dyDescent="0.35"/>
    <row r="38" spans="1:33" x14ac:dyDescent="0.35">
      <c r="O38" s="36"/>
      <c r="P38" s="36">
        <f>58277.93</f>
        <v>58277.93</v>
      </c>
      <c r="Q38" s="36"/>
      <c r="R38" s="36"/>
      <c r="S38" s="36"/>
      <c r="T38" s="36"/>
      <c r="U38" s="36">
        <f>60026.27</f>
        <v>60026.27</v>
      </c>
      <c r="V38" s="36"/>
      <c r="W38" s="36"/>
      <c r="X38" s="36"/>
      <c r="Y38" s="36"/>
      <c r="Z38" s="36">
        <v>61827.06</v>
      </c>
      <c r="AA38" s="36"/>
      <c r="AB38" s="36"/>
      <c r="AC38" s="36"/>
      <c r="AD38" s="36"/>
      <c r="AE38" s="36">
        <v>63681.87</v>
      </c>
    </row>
    <row r="39" spans="1:33" x14ac:dyDescent="0.35">
      <c r="K39" s="35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3" x14ac:dyDescent="0.35">
      <c r="O40" s="36"/>
      <c r="P40" s="36">
        <f>1.71/1.26</f>
        <v>1.3571428571428572</v>
      </c>
      <c r="Q40" s="36"/>
      <c r="R40" s="36"/>
      <c r="S40" s="36"/>
      <c r="T40" s="36"/>
      <c r="U40" s="36">
        <f>3.61/1.26</f>
        <v>2.8650793650793651</v>
      </c>
      <c r="V40" s="36"/>
      <c r="W40" s="36"/>
      <c r="X40" s="36"/>
      <c r="Y40" s="36"/>
      <c r="Z40" s="36">
        <f>5.46/1.26</f>
        <v>4.333333333333333</v>
      </c>
      <c r="AA40" s="36"/>
      <c r="AB40" s="36"/>
      <c r="AC40" s="36"/>
      <c r="AD40" s="36"/>
      <c r="AE40" s="36">
        <f>9.74/1.26</f>
        <v>7.7301587301587302</v>
      </c>
    </row>
    <row r="41" spans="1:33" x14ac:dyDescent="0.35">
      <c r="K41" s="35"/>
    </row>
  </sheetData>
  <mergeCells count="70">
    <mergeCell ref="H13:K13"/>
    <mergeCell ref="M13:P13"/>
    <mergeCell ref="R13:U13"/>
    <mergeCell ref="W13:Z13"/>
    <mergeCell ref="R20:U20"/>
    <mergeCell ref="AB13:AE13"/>
    <mergeCell ref="A35:J35"/>
    <mergeCell ref="A36:J36"/>
    <mergeCell ref="A28:J28"/>
    <mergeCell ref="A29:K29"/>
    <mergeCell ref="A30:J30"/>
    <mergeCell ref="A32:K32"/>
    <mergeCell ref="A33:J33"/>
    <mergeCell ref="A34:J34"/>
    <mergeCell ref="A22:J22"/>
    <mergeCell ref="A23:J23"/>
    <mergeCell ref="A24:J24"/>
    <mergeCell ref="A25:J25"/>
    <mergeCell ref="A26:J26"/>
    <mergeCell ref="A27:J27"/>
    <mergeCell ref="A21:J21"/>
    <mergeCell ref="A31:J31"/>
    <mergeCell ref="M20:P20"/>
    <mergeCell ref="M21:O21"/>
    <mergeCell ref="M22:O22"/>
    <mergeCell ref="M23:O23"/>
    <mergeCell ref="M24:O24"/>
    <mergeCell ref="M25:O25"/>
    <mergeCell ref="M26:O26"/>
    <mergeCell ref="M27:O27"/>
    <mergeCell ref="M28:O28"/>
    <mergeCell ref="A20:K20"/>
    <mergeCell ref="R26:T26"/>
    <mergeCell ref="R27:T27"/>
    <mergeCell ref="R28:T28"/>
    <mergeCell ref="W21:Y21"/>
    <mergeCell ref="W22:Y22"/>
    <mergeCell ref="W23:Y23"/>
    <mergeCell ref="W24:Y24"/>
    <mergeCell ref="W25:Y25"/>
    <mergeCell ref="W26:Y26"/>
    <mergeCell ref="W27:Y27"/>
    <mergeCell ref="W28:Y28"/>
    <mergeCell ref="R21:T21"/>
    <mergeCell ref="R22:T22"/>
    <mergeCell ref="R23:T23"/>
    <mergeCell ref="R24:T24"/>
    <mergeCell ref="R25:T25"/>
    <mergeCell ref="AB30:AD30"/>
    <mergeCell ref="AB31:AD31"/>
    <mergeCell ref="W20:Z20"/>
    <mergeCell ref="W29:Z29"/>
    <mergeCell ref="W30:Y30"/>
    <mergeCell ref="W31:Y31"/>
    <mergeCell ref="AB26:AD26"/>
    <mergeCell ref="AB27:AD27"/>
    <mergeCell ref="AB28:AD28"/>
    <mergeCell ref="AB20:AE20"/>
    <mergeCell ref="AB29:AE29"/>
    <mergeCell ref="AB21:AD21"/>
    <mergeCell ref="AB22:AD22"/>
    <mergeCell ref="AB23:AD23"/>
    <mergeCell ref="AB24:AD24"/>
    <mergeCell ref="AB25:AD25"/>
    <mergeCell ref="R29:U29"/>
    <mergeCell ref="R30:T30"/>
    <mergeCell ref="R31:T31"/>
    <mergeCell ref="M29:P29"/>
    <mergeCell ref="M30:O30"/>
    <mergeCell ref="M31:O31"/>
  </mergeCells>
  <pageMargins left="0.7" right="0.7" top="0.75" bottom="0.75" header="0.3" footer="0.3"/>
  <pageSetup scale="35" orientation="landscape" r:id="rId1"/>
  <headerFooter>
    <oddHeader>&amp;A&amp;RPage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Budget_Template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Franklin</dc:creator>
  <cp:lastModifiedBy>Franklin, Lisa</cp:lastModifiedBy>
  <dcterms:created xsi:type="dcterms:W3CDTF">2023-07-05T17:05:10Z</dcterms:created>
  <dcterms:modified xsi:type="dcterms:W3CDTF">2023-10-16T15:21:29Z</dcterms:modified>
</cp:coreProperties>
</file>